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1-D.1.1.c.02 - VÝPIS ZÁM. VÝR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IF('01-D.1.1.c.02 - VÝPIS ZÁM. VÝR.'!Values_Entered,'01-D.1.1.c.02 - VÝPIS ZÁM. VÝR.'!Header_Row+'01-D.1.1.c.02 - VÝPIS ZÁM. VÝR.'!Number_of_Payments,'01-D.1.1.c.02 - VÝPIS ZÁM. VÝR.'!Header_Row)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MATCH(0.01,'01-D.1.1.c.02 - VÝPIS ZÁM. VÝR.'!End_Bal,-1)+1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'01-D.1.1.c.02 - VÝPIS ZÁM. VÝR.'!$A$1:$I$40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DATE(YEAR('01-D.1.1.c.02 - VÝPIS ZÁM. VÝR.'!Loan_Start),MONTH('01-D.1.1.c.02 - VÝPIS ZÁM. VÝR.'!Loan_Start)+Payment_Number,DAY('01-D.1.1.c.02 - VÝPIS ZÁM. VÝR.'!Loan_Start))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OFFSET('01-D.1.1.c.02 - VÝPIS ZÁM. VÝR.'!Full_Print,0,0,'01-D.1.1.c.02 - VÝPIS ZÁM. VÝR.'!Last_Row)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IF('01-D.1.1.c.02 - VÝPIS ZÁM. VÝR.'!Loan_Amount*'01-D.1.1.c.02 - VÝPIS ZÁM. VÝR.'!Interest_Rate*'01-D.1.1.c.02 - VÝPIS ZÁM. VÝR.'!Loan_Years*'01-D.1.1.c.02 - VÝPIS ZÁM. VÝR.'!Loan_Start&gt;0,1,0)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18" i="21" l="1"/>
  <c r="H17" i="21"/>
  <c r="H16" i="21"/>
  <c r="F23" i="21"/>
  <c r="H23" i="21" s="1"/>
  <c r="H15" i="21"/>
  <c r="F13" i="21"/>
  <c r="H14" i="21"/>
  <c r="H12" i="21"/>
  <c r="H18" i="21" l="1"/>
  <c r="H13" i="21"/>
  <c r="G10" i="21" s="1"/>
  <c r="F28" i="21" l="1"/>
  <c r="H28" i="21" s="1"/>
  <c r="H27" i="21"/>
  <c r="F10" i="21"/>
  <c r="H10" i="21" s="1"/>
  <c r="H9" i="21" l="1"/>
  <c r="H8" i="21"/>
  <c r="H31" i="21" s="1"/>
  <c r="H33" i="21" s="1"/>
</calcChain>
</file>

<file path=xl/sharedStrings.xml><?xml version="1.0" encoding="utf-8"?>
<sst xmlns="http://schemas.openxmlformats.org/spreadsheetml/2006/main" count="71" uniqueCount="64">
  <si>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</si>
  <si>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</si>
  <si>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</si>
  <si>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</si>
  <si>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</si>
  <si>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</si>
  <si>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</si>
  <si>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</si>
  <si>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</si>
  <si>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</si>
  <si>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</si>
  <si>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</si>
  <si>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</si>
  <si>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</si>
  <si>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</si>
  <si>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</si>
  <si>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</si>
  <si>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</si>
  <si>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</si>
  <si>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</si>
  <si>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</si>
  <si>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</si>
  <si>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</si>
  <si>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</si>
  <si>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</si>
  <si>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</si>
  <si>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</si>
  <si>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</si>
  <si>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</si>
  <si>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766999101 SPC</t>
  </si>
  <si>
    <t>Stavba:   MU - stavební úpravy v objektu PdF, Poříčí 31 - projektant</t>
  </si>
  <si>
    <t>766999201 SPC</t>
  </si>
  <si>
    <t>CS ÚRS 2020 01</t>
  </si>
  <si>
    <t xml:space="preserve">CS ÚRS/TEO 2020 01 </t>
  </si>
  <si>
    <t>HZS</t>
  </si>
  <si>
    <t>sada</t>
  </si>
  <si>
    <t>" Včetně kování, zárubně a veškerého příslušenství a doplňků dle PD. "</t>
  </si>
  <si>
    <t>Objekt:   01 - Rekonstrukce sportovišť</t>
  </si>
  <si>
    <t>Část:    01 - D.1.1.c.02. VÝPIS ZÁMEČNICKÝCH VÝROBKŮ</t>
  </si>
  <si>
    <t>Přesun hmot procentní pro zámečnické konstrukce v objektech v do 6 m</t>
  </si>
  <si>
    <t>Hodinová zúčtovací sazba zámečník</t>
  </si>
  <si>
    <t>HZS2131</t>
  </si>
  <si>
    <t>" Stavební práce a dodávky spojené s provedením funkčního celku 767 "</t>
  </si>
  <si>
    <t>D+M Předstěna - tělocvična - Specifikace dle PD - 01 - D.1.1.c.02. VÝPIS ZÁMEČNICKÝCH VÝROBKŮ - Z1.1</t>
  </si>
  <si>
    <t>Konstrukce zámečnické</t>
  </si>
  <si>
    <t>D+M Ochranná konstrukce okna - Specifikace dle PD - 01 - D.1.1.c.02. VÝPIS ZÁMEČNICKÝCH VÝROBKŮ - Z2.1</t>
  </si>
  <si>
    <t>" POZN: Zde naceněno jen nové provedení - vrtání otvorů, nový nátěr č. obroušení, očištění, … . Vybourání (odstranění vnitřní výplně vč. uchycení) součástí rozpočtu bouracích prací. "</t>
  </si>
  <si>
    <t>kg</t>
  </si>
  <si>
    <t>" - Ocelová konstrukce "</t>
  </si>
  <si>
    <t>m2</t>
  </si>
  <si>
    <t>" - Obložení stěny z desek dřevoštěpkových tl. 22,0 mm " ((19,0*2,25)-(2,1*1,15*3+1,8*1,15*4+0,2*2))*1,05</t>
  </si>
  <si>
    <t xml:space="preserve">" - Otevírání z OSB desek v předstěně vč. upevnění a pantů pro otvíravou část předstěny - dveře pro tyče na šplh. Orientační rozměr dveří 0,2×2,05 m. " </t>
  </si>
  <si>
    <t>" - Otevírání z OSB desek v předstěně na magnet pro ovládání oken - pro přístup k otevírání oken. Orientační rozměr 0,3×0,3 m. "</t>
  </si>
  <si>
    <t xml:space="preserve">" - Kryt otopného tělesa z dřevěných latí - zakrytí otopných těles krytem tvořeným z dřevěných latí - rozměr krytu ± 2,1×1,15 m " </t>
  </si>
  <si>
    <t xml:space="preserve">" - Kryt horní plochy předstěny roštem z dřevěných latí - zakrytí otopných těles krytem tvořeným z dřevěných latí - rozměr krytu ± 1,8×1,15 m " </t>
  </si>
  <si>
    <t>" - Kryt otopného tělesa z dřevěných latí - zakrytí horní plochy předstěny roštem tvořeným z dřevěných latí " (0,3*19,0)*1,05</t>
  </si>
  <si>
    <t>" Součástí ceny krytů otopných těles:
 - kotvící prvky, veškeré příslušenství pro provedení a ukotvení na ocelovou konstrukci, nátěr, opracování, apod. "</t>
  </si>
  <si>
    <t>" Součástí ceny otevíravých otvorů:
 - veškerý pomocný a kotvící materiál vč. pantů, magnetů, zarovnání, úprava, pospojení desek a další práce a materiál pro provedení otevíravých části z OSB (dřevoštěpkových) desek v předstěně. "</t>
  </si>
  <si>
    <t>" Součástí ceny krytů horní plochy předstěny:
 - kotvící prvky, veškeré příslušenství pro provedení a ukotvení na ocelovou konstrukci, vč. zajištění napojení na předstěnu, nátěr, opracování, apod. "</t>
  </si>
  <si>
    <t>" Ocelová konstrukce předstěny - pro ochranu  otopných těles vč. prvků a konstrukcí - 1. PP "</t>
  </si>
  <si>
    <t>" POZN: Acrovinylový plát součástí rozpočtů ASŘ. "</t>
  </si>
  <si>
    <t>" Ocelová konstrukce ocelových konstrukcí oken - 1. PP "</t>
  </si>
  <si>
    <t>01 - D.1.1.c.02. VÝPIS ÁMEČNICKÝCH VÝROBKŮ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</si>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</sst>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29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FF0000"/>
      <name val="MS Sans Serif"/>
      <family val="2"/>
    </font>
    <font>
      <i/>
      <sz val="8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  <xf numFmtId="0" fontId="9" fillId="0" borderId="0"/>
  </cellStyleXfs>
  <cellXfs count="120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0" fillId="0" borderId="0" xfId="0" applyFill="1" applyAlignment="1" applyProtection="1"/>
    <xf numFmtId="0" fontId="0" fillId="0" borderId="0" xfId="0" applyAlignment="1" applyProtection="1"/>
    <xf numFmtId="0" fontId="4" fillId="0" borderId="2" xfId="20" applyFont="1" applyFill="1" applyBorder="1" applyAlignment="1" applyProtection="1">
      <alignment horizontal="left" wrapText="1"/>
      <protection locked="0"/>
    </xf>
    <xf numFmtId="166" fontId="4" fillId="0" borderId="2" xfId="20" applyNumberFormat="1" applyFont="1" applyFill="1" applyBorder="1" applyAlignment="1" applyProtection="1">
      <alignment horizontal="right"/>
      <protection locked="0"/>
    </xf>
    <xf numFmtId="0" fontId="6" fillId="0" borderId="2" xfId="20" applyFont="1" applyFill="1" applyBorder="1" applyAlignment="1" applyProtection="1">
      <alignment horizontal="left" wrapText="1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0" fontId="27" fillId="0" borderId="0" xfId="0" applyFont="1" applyFill="1" applyAlignment="1" applyProtection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0" fontId="20" fillId="0" borderId="0" xfId="0" applyFont="1" applyFill="1" applyBorder="1" applyAlignment="1">
      <alignment vertical="center"/>
    </xf>
    <xf numFmtId="0" fontId="3" fillId="0" borderId="2" xfId="20" applyFont="1" applyFill="1" applyBorder="1" applyAlignment="1" applyProtection="1">
      <alignment horizontal="left" wrapText="1"/>
      <protection locked="0"/>
    </xf>
    <xf numFmtId="0" fontId="28" fillId="0" borderId="2" xfId="0" applyFont="1" applyFill="1" applyBorder="1" applyAlignment="1" applyProtection="1">
      <alignment horizontal="left" wrapText="1"/>
      <protection locked="0"/>
    </xf>
    <xf numFmtId="164" fontId="6" fillId="3" borderId="2" xfId="0" applyNumberFormat="1" applyFont="1" applyFill="1" applyBorder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alignment horizontal="left" wrapText="1"/>
      <protection locked="0"/>
    </xf>
    <xf numFmtId="2" fontId="6" fillId="3" borderId="2" xfId="0" applyNumberFormat="1" applyFont="1" applyFill="1" applyBorder="1" applyAlignment="1" applyProtection="1">
      <alignment horizontal="right"/>
      <protection locked="0"/>
    </xf>
    <xf numFmtId="166" fontId="6" fillId="4" borderId="2" xfId="0" applyNumberFormat="1" applyFont="1" applyFill="1" applyBorder="1" applyAlignment="1" applyProtection="1">
      <alignment horizontal="right"/>
      <protection locked="0"/>
    </xf>
    <xf numFmtId="166" fontId="6" fillId="3" borderId="2" xfId="0" applyNumberFormat="1" applyFont="1" applyFill="1" applyBorder="1" applyAlignment="1" applyProtection="1">
      <alignment horizontal="right"/>
      <protection locked="0"/>
    </xf>
    <xf numFmtId="0" fontId="17" fillId="0" borderId="2" xfId="0" applyFont="1" applyFill="1" applyBorder="1" applyAlignment="1" applyProtection="1">
      <alignment horizontal="right" vertical="top"/>
      <protection locked="0"/>
    </xf>
    <xf numFmtId="0" fontId="19" fillId="0" borderId="0" xfId="19" applyFill="1" applyAlignment="1" applyProtection="1">
      <alignment horizontal="left" vertical="top"/>
      <protection locked="0"/>
    </xf>
    <xf numFmtId="0" fontId="0" fillId="0" borderId="0" xfId="0" applyFill="1" applyBorder="1" applyAlignment="1" applyProtection="1"/>
    <xf numFmtId="0" fontId="0" fillId="3" borderId="2" xfId="0" applyFill="1" applyBorder="1" applyAlignment="1" applyProtection="1">
      <alignment horizontal="left" vertical="top"/>
      <protection locked="0"/>
    </xf>
    <xf numFmtId="0" fontId="17" fillId="0" borderId="0" xfId="0" applyFont="1" applyFill="1" applyBorder="1" applyAlignment="1" applyProtection="1">
      <alignment horizontal="left" vertical="top"/>
      <protection locked="0"/>
    </xf>
    <xf numFmtId="0" fontId="25" fillId="0" borderId="2" xfId="20" applyFont="1" applyFill="1" applyBorder="1" applyAlignment="1" applyProtection="1">
      <alignment horizontal="left" wrapText="1"/>
      <protection locked="0"/>
    </xf>
    <xf numFmtId="0" fontId="28" fillId="0" borderId="2" xfId="20" applyFont="1" applyFill="1" applyBorder="1" applyAlignment="1" applyProtection="1">
      <alignment horizontal="left" wrapText="1"/>
      <protection locked="0"/>
    </xf>
    <xf numFmtId="0" fontId="27" fillId="0" borderId="0" xfId="0" applyFont="1" applyFill="1" applyAlignment="1" applyProtection="1">
      <alignment horizontal="left" vertical="center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2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2 2" xfId="21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52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9.140625" style="7"/>
    <col min="11" max="11" width="10" style="7" bestFit="1" customWidth="1"/>
    <col min="12" max="172" width="9.140625" style="7"/>
  </cols>
  <sheetData>
    <row r="1" spans="1:179" ht="18">
      <c r="A1" s="39" t="s">
        <v>63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109" t="s">
        <v>30</v>
      </c>
      <c r="B2" s="110"/>
      <c r="C2" s="110"/>
      <c r="D2" s="110"/>
      <c r="E2" s="110"/>
      <c r="F2" s="110"/>
      <c r="G2" s="110"/>
      <c r="H2" s="110"/>
      <c r="I2" s="110"/>
    </row>
    <row r="3" spans="1:179" ht="13.5" customHeight="1">
      <c r="A3" s="111" t="s">
        <v>37</v>
      </c>
      <c r="B3" s="112"/>
      <c r="C3" s="112"/>
      <c r="D3" s="112"/>
      <c r="E3" s="54"/>
      <c r="F3" s="54"/>
      <c r="G3" s="55"/>
      <c r="H3" s="55"/>
      <c r="I3" s="56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38</v>
      </c>
      <c r="B4" s="3"/>
      <c r="C4" s="3"/>
      <c r="D4" s="3"/>
      <c r="E4" s="3"/>
      <c r="F4" s="1"/>
      <c r="G4" s="1"/>
      <c r="H4" s="4"/>
      <c r="I4" s="4"/>
      <c r="J4" s="77"/>
      <c r="K4" s="77"/>
      <c r="L4" s="77"/>
      <c r="M4" s="77"/>
      <c r="N4" s="77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7"/>
      <c r="K5" s="77"/>
      <c r="L5" s="77"/>
      <c r="M5" s="77"/>
      <c r="N5" s="77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6"/>
      <c r="K6" s="87"/>
      <c r="L6" s="87"/>
      <c r="M6" s="87"/>
      <c r="N6" s="87"/>
      <c r="O6" s="87"/>
      <c r="P6" s="87"/>
      <c r="Q6" s="87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5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92">
        <v>767</v>
      </c>
      <c r="D9" s="92" t="s">
        <v>44</v>
      </c>
      <c r="E9" s="13"/>
      <c r="F9" s="24"/>
      <c r="G9" s="25"/>
      <c r="H9" s="25">
        <f>SUM(H10:H11,H19:H30)</f>
        <v>0</v>
      </c>
      <c r="I9" s="33"/>
      <c r="K9" s="30"/>
      <c r="L9" s="30"/>
    </row>
    <row r="10" spans="1:179" ht="27" customHeight="1">
      <c r="A10" s="47">
        <v>1</v>
      </c>
      <c r="B10" s="48">
        <v>767</v>
      </c>
      <c r="C10" s="48" t="s">
        <v>29</v>
      </c>
      <c r="D10" s="48" t="s">
        <v>43</v>
      </c>
      <c r="E10" s="48" t="s">
        <v>35</v>
      </c>
      <c r="F10" s="59">
        <f>SUM(F11)</f>
        <v>1</v>
      </c>
      <c r="G10" s="60">
        <f>SUM(H12:H18)</f>
        <v>0</v>
      </c>
      <c r="H10" s="60">
        <f>F10*G10</f>
        <v>0</v>
      </c>
      <c r="I10" s="61" t="s">
        <v>33</v>
      </c>
      <c r="J10" s="88"/>
      <c r="K10" s="30"/>
      <c r="L10" s="30"/>
    </row>
    <row r="11" spans="1:179" ht="27" customHeight="1">
      <c r="A11" s="49"/>
      <c r="B11" s="50"/>
      <c r="C11" s="50"/>
      <c r="D11" s="50" t="s">
        <v>59</v>
      </c>
      <c r="E11" s="50"/>
      <c r="F11" s="62">
        <v>1</v>
      </c>
      <c r="G11" s="46"/>
      <c r="H11" s="46"/>
      <c r="I11" s="90"/>
      <c r="J11" s="78"/>
      <c r="K11" s="30"/>
      <c r="L11" s="57"/>
    </row>
    <row r="12" spans="1:179" s="80" customFormat="1" ht="13.5" customHeight="1">
      <c r="A12" s="94"/>
      <c r="B12" s="95"/>
      <c r="C12" s="95"/>
      <c r="D12" s="95" t="s">
        <v>48</v>
      </c>
      <c r="E12" s="95" t="s">
        <v>47</v>
      </c>
      <c r="F12" s="96">
        <v>550</v>
      </c>
      <c r="G12" s="97"/>
      <c r="H12" s="98">
        <f t="shared" ref="H12:H18" si="0">F12*G12</f>
        <v>0</v>
      </c>
      <c r="I12" s="99"/>
      <c r="J12" s="78"/>
      <c r="K12" s="4"/>
      <c r="L12" s="100"/>
      <c r="M12" s="4"/>
      <c r="N12" s="4"/>
      <c r="O12" s="79"/>
      <c r="P12" s="4"/>
      <c r="Q12" s="84"/>
      <c r="R12" s="101"/>
      <c r="S12" s="101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</row>
    <row r="13" spans="1:179" s="80" customFormat="1" ht="27" customHeight="1">
      <c r="A13" s="94"/>
      <c r="B13" s="95"/>
      <c r="C13" s="95"/>
      <c r="D13" s="95" t="s">
        <v>50</v>
      </c>
      <c r="E13" s="95" t="s">
        <v>49</v>
      </c>
      <c r="F13" s="96">
        <f>((19*2.25)-(2.1*1.15*3+1.8*1.15*4+0.2*2))*1.05</f>
        <v>28.166250000000005</v>
      </c>
      <c r="G13" s="97"/>
      <c r="H13" s="98">
        <f t="shared" si="0"/>
        <v>0</v>
      </c>
      <c r="I13" s="99"/>
      <c r="J13" s="84"/>
      <c r="K13" s="4"/>
      <c r="L13" s="4"/>
      <c r="M13" s="4"/>
      <c r="N13" s="4"/>
      <c r="O13" s="4"/>
      <c r="P13" s="4"/>
      <c r="Q13" s="4"/>
      <c r="R13" s="101"/>
      <c r="S13" s="101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</row>
    <row r="14" spans="1:179" s="80" customFormat="1" ht="27" customHeight="1">
      <c r="A14" s="94"/>
      <c r="B14" s="95"/>
      <c r="C14" s="95"/>
      <c r="D14" s="95" t="s">
        <v>51</v>
      </c>
      <c r="E14" s="95" t="s">
        <v>25</v>
      </c>
      <c r="F14" s="96">
        <v>1</v>
      </c>
      <c r="G14" s="97"/>
      <c r="H14" s="98">
        <f t="shared" si="0"/>
        <v>0</v>
      </c>
      <c r="I14" s="102"/>
      <c r="J14" s="103"/>
      <c r="K14" s="101"/>
      <c r="L14" s="101"/>
      <c r="M14" s="101"/>
      <c r="N14" s="101"/>
      <c r="O14" s="101"/>
      <c r="P14" s="101"/>
      <c r="Q14" s="101"/>
      <c r="R14" s="101"/>
      <c r="S14" s="101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</row>
    <row r="15" spans="1:179" ht="27" customHeight="1">
      <c r="A15" s="49"/>
      <c r="B15" s="50"/>
      <c r="C15" s="50"/>
      <c r="D15" s="95" t="s">
        <v>52</v>
      </c>
      <c r="E15" s="95" t="s">
        <v>25</v>
      </c>
      <c r="F15" s="96">
        <v>6</v>
      </c>
      <c r="G15" s="97"/>
      <c r="H15" s="98">
        <f t="shared" si="0"/>
        <v>0</v>
      </c>
      <c r="I15" s="90"/>
      <c r="J15" s="78"/>
      <c r="K15" s="30"/>
      <c r="L15" s="57"/>
    </row>
    <row r="16" spans="1:179" ht="27" customHeight="1">
      <c r="A16" s="49"/>
      <c r="B16" s="50"/>
      <c r="C16" s="50"/>
      <c r="D16" s="95" t="s">
        <v>53</v>
      </c>
      <c r="E16" s="95" t="s">
        <v>25</v>
      </c>
      <c r="F16" s="96">
        <v>3</v>
      </c>
      <c r="G16" s="97"/>
      <c r="H16" s="98">
        <f t="shared" si="0"/>
        <v>0</v>
      </c>
      <c r="I16" s="90"/>
      <c r="J16" s="78"/>
      <c r="K16" s="30"/>
      <c r="L16" s="57"/>
    </row>
    <row r="17" spans="1:172" ht="27" customHeight="1">
      <c r="A17" s="49"/>
      <c r="B17" s="50"/>
      <c r="C17" s="50"/>
      <c r="D17" s="95" t="s">
        <v>54</v>
      </c>
      <c r="E17" s="95" t="s">
        <v>25</v>
      </c>
      <c r="F17" s="96">
        <v>4</v>
      </c>
      <c r="G17" s="97"/>
      <c r="H17" s="98">
        <f t="shared" si="0"/>
        <v>0</v>
      </c>
      <c r="I17" s="90"/>
      <c r="J17" s="78"/>
      <c r="K17" s="30"/>
      <c r="L17" s="57"/>
    </row>
    <row r="18" spans="1:172" ht="27" customHeight="1">
      <c r="A18" s="49"/>
      <c r="B18" s="50"/>
      <c r="C18" s="50"/>
      <c r="D18" s="95" t="s">
        <v>55</v>
      </c>
      <c r="E18" s="95" t="s">
        <v>49</v>
      </c>
      <c r="F18" s="96">
        <f>(0.3*19)*1.05</f>
        <v>5.9850000000000003</v>
      </c>
      <c r="G18" s="97"/>
      <c r="H18" s="98">
        <f t="shared" si="0"/>
        <v>0</v>
      </c>
      <c r="I18" s="90"/>
      <c r="J18" s="78"/>
      <c r="K18" s="30"/>
      <c r="L18" s="57"/>
    </row>
    <row r="19" spans="1:172" ht="54" customHeight="1">
      <c r="A19" s="31"/>
      <c r="B19" s="13"/>
      <c r="C19" s="13"/>
      <c r="D19" s="104" t="s">
        <v>57</v>
      </c>
      <c r="E19" s="13"/>
      <c r="F19" s="24"/>
      <c r="G19" s="25"/>
      <c r="H19" s="25"/>
      <c r="I19" s="90"/>
      <c r="J19" s="45"/>
      <c r="K19" s="30"/>
      <c r="L19" s="89"/>
      <c r="M19" s="91"/>
    </row>
    <row r="20" spans="1:172" ht="40.5" customHeight="1">
      <c r="A20" s="31"/>
      <c r="B20" s="13"/>
      <c r="C20" s="13"/>
      <c r="D20" s="104" t="s">
        <v>56</v>
      </c>
      <c r="E20" s="13"/>
      <c r="F20" s="24"/>
      <c r="G20" s="25"/>
      <c r="H20" s="25"/>
      <c r="I20" s="90"/>
      <c r="J20" s="45"/>
      <c r="K20" s="30"/>
      <c r="L20" s="89"/>
      <c r="M20" s="91"/>
    </row>
    <row r="21" spans="1:172" ht="40.5" customHeight="1">
      <c r="A21" s="31"/>
      <c r="B21" s="13"/>
      <c r="C21" s="13"/>
      <c r="D21" s="104" t="s">
        <v>58</v>
      </c>
      <c r="E21" s="13"/>
      <c r="F21" s="24"/>
      <c r="G21" s="25"/>
      <c r="H21" s="25"/>
      <c r="I21" s="90"/>
      <c r="J21" s="45"/>
      <c r="K21" s="30"/>
      <c r="L21" s="89"/>
      <c r="M21" s="91"/>
    </row>
    <row r="22" spans="1:172" ht="13.5" customHeight="1">
      <c r="A22" s="31"/>
      <c r="B22" s="13"/>
      <c r="C22" s="13"/>
      <c r="D22" s="105" t="s">
        <v>60</v>
      </c>
      <c r="E22" s="13"/>
      <c r="F22" s="24"/>
      <c r="G22" s="25"/>
      <c r="H22" s="25"/>
      <c r="I22" s="90"/>
      <c r="J22" s="45"/>
      <c r="K22" s="30"/>
      <c r="L22" s="89"/>
      <c r="M22" s="91"/>
    </row>
    <row r="23" spans="1:172" ht="27" customHeight="1">
      <c r="A23" s="47">
        <v>2</v>
      </c>
      <c r="B23" s="48">
        <v>767</v>
      </c>
      <c r="C23" s="48" t="s">
        <v>31</v>
      </c>
      <c r="D23" s="48" t="s">
        <v>45</v>
      </c>
      <c r="E23" s="48" t="s">
        <v>35</v>
      </c>
      <c r="F23" s="59">
        <f>SUM(F24)</f>
        <v>3</v>
      </c>
      <c r="G23" s="60"/>
      <c r="H23" s="60">
        <f>F23*G23</f>
        <v>0</v>
      </c>
      <c r="I23" s="61" t="s">
        <v>33</v>
      </c>
      <c r="J23" s="106"/>
      <c r="K23" s="30"/>
      <c r="L23" s="30"/>
    </row>
    <row r="24" spans="1:172" ht="13.5" customHeight="1">
      <c r="A24" s="49"/>
      <c r="B24" s="50"/>
      <c r="C24" s="50"/>
      <c r="D24" s="50" t="s">
        <v>61</v>
      </c>
      <c r="E24" s="50"/>
      <c r="F24" s="62">
        <v>3</v>
      </c>
      <c r="G24" s="46"/>
      <c r="H24" s="46"/>
      <c r="I24" s="90"/>
      <c r="J24" s="78"/>
      <c r="K24" s="30"/>
      <c r="L24" s="57"/>
    </row>
    <row r="25" spans="1:172" ht="13.5" customHeight="1">
      <c r="A25" s="31"/>
      <c r="B25" s="13"/>
      <c r="C25" s="13"/>
      <c r="D25" s="85" t="s">
        <v>36</v>
      </c>
      <c r="E25" s="13"/>
      <c r="F25" s="24"/>
      <c r="G25" s="25"/>
      <c r="H25" s="25"/>
      <c r="I25" s="90"/>
      <c r="J25" s="45"/>
      <c r="K25" s="30"/>
      <c r="L25" s="89"/>
      <c r="M25" s="91"/>
    </row>
    <row r="26" spans="1:172" ht="40.5" customHeight="1">
      <c r="A26" s="31"/>
      <c r="B26" s="13"/>
      <c r="C26" s="13"/>
      <c r="D26" s="93" t="s">
        <v>46</v>
      </c>
      <c r="E26" s="13"/>
      <c r="F26" s="24"/>
      <c r="G26" s="25"/>
      <c r="H26" s="25"/>
      <c r="I26" s="90"/>
      <c r="J26" s="30"/>
      <c r="K26" s="30"/>
      <c r="L26" s="89"/>
    </row>
    <row r="27" spans="1:172" s="7" customFormat="1" ht="13.5" customHeight="1">
      <c r="A27" s="47">
        <v>3</v>
      </c>
      <c r="B27" s="48">
        <v>767</v>
      </c>
      <c r="C27" s="48">
        <v>998767201</v>
      </c>
      <c r="D27" s="48" t="s">
        <v>39</v>
      </c>
      <c r="E27" s="48" t="s">
        <v>26</v>
      </c>
      <c r="F27" s="63">
        <v>1.35</v>
      </c>
      <c r="G27" s="60"/>
      <c r="H27" s="60">
        <f>F27*G27</f>
        <v>0</v>
      </c>
      <c r="I27" s="61" t="s">
        <v>32</v>
      </c>
      <c r="K27" s="58"/>
    </row>
    <row r="28" spans="1:172" s="32" customFormat="1" ht="13.5" customHeight="1">
      <c r="A28" s="51">
        <v>4</v>
      </c>
      <c r="B28" s="48" t="s">
        <v>34</v>
      </c>
      <c r="C28" s="81" t="s">
        <v>41</v>
      </c>
      <c r="D28" s="81" t="s">
        <v>40</v>
      </c>
      <c r="E28" s="48" t="s">
        <v>27</v>
      </c>
      <c r="F28" s="63">
        <f>F29</f>
        <v>10</v>
      </c>
      <c r="G28" s="82"/>
      <c r="H28" s="60">
        <f>F28*G28</f>
        <v>0</v>
      </c>
      <c r="I28" s="61" t="s">
        <v>32</v>
      </c>
      <c r="J28" s="76"/>
      <c r="K28" s="7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</row>
    <row r="29" spans="1:172" s="2" customFormat="1" ht="13.5" customHeight="1">
      <c r="A29" s="52"/>
      <c r="B29" s="53"/>
      <c r="C29" s="53"/>
      <c r="D29" s="83" t="s">
        <v>42</v>
      </c>
      <c r="E29" s="53"/>
      <c r="F29" s="62">
        <v>10</v>
      </c>
      <c r="G29" s="64"/>
      <c r="H29" s="60"/>
      <c r="I29" s="33"/>
      <c r="J29" s="4"/>
      <c r="K29" s="7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</row>
    <row r="30" spans="1:172" s="2" customFormat="1" ht="13.5" customHeight="1">
      <c r="A30" s="52"/>
      <c r="B30" s="53"/>
      <c r="C30" s="53"/>
      <c r="D30" s="50" t="s">
        <v>28</v>
      </c>
      <c r="E30" s="53"/>
      <c r="F30" s="62"/>
      <c r="G30" s="64"/>
      <c r="H30" s="60"/>
      <c r="I30" s="33"/>
      <c r="J30" s="4"/>
      <c r="K30" s="7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</row>
    <row r="31" spans="1:172" s="2" customFormat="1" ht="21" customHeight="1">
      <c r="A31" s="26"/>
      <c r="B31" s="27"/>
      <c r="C31" s="27"/>
      <c r="D31" s="27" t="s">
        <v>18</v>
      </c>
      <c r="E31" s="27"/>
      <c r="F31" s="28"/>
      <c r="G31" s="9"/>
      <c r="H31" s="9">
        <f>H8</f>
        <v>0</v>
      </c>
      <c r="I31" s="4"/>
      <c r="J31" s="30"/>
      <c r="K31" s="7"/>
      <c r="L31" s="3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</row>
    <row r="32" spans="1:172" s="7" customFormat="1">
      <c r="A32" s="15"/>
      <c r="B32" s="16"/>
      <c r="C32" s="16"/>
      <c r="D32" s="16"/>
      <c r="E32" s="16"/>
      <c r="F32" s="17"/>
      <c r="G32" s="10"/>
      <c r="H32" s="10"/>
      <c r="I32" s="18"/>
      <c r="J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</row>
    <row r="33" spans="1:62" ht="13.5" customHeight="1">
      <c r="A33" s="113" t="s">
        <v>19</v>
      </c>
      <c r="B33" s="114"/>
      <c r="C33" s="115"/>
      <c r="D33" s="19" t="s">
        <v>62</v>
      </c>
      <c r="E33" s="20"/>
      <c r="F33" s="21"/>
      <c r="G33" s="12"/>
      <c r="H33" s="22">
        <f>H31</f>
        <v>0</v>
      </c>
      <c r="I33" s="4"/>
      <c r="J33" s="72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>
      <c r="J34" s="74"/>
      <c r="L34" s="67"/>
      <c r="M34" s="68"/>
      <c r="N34" s="69"/>
      <c r="O34" s="70"/>
      <c r="P34" s="71"/>
      <c r="Q34" s="71"/>
      <c r="R34" s="8"/>
      <c r="S34" s="72"/>
      <c r="T34" s="73"/>
      <c r="U34" s="67"/>
      <c r="V34" s="68"/>
      <c r="W34" s="69"/>
      <c r="X34" s="70"/>
      <c r="Y34" s="71"/>
      <c r="Z34" s="71"/>
      <c r="AA34" s="8"/>
      <c r="AB34" s="72"/>
      <c r="AC34" s="73"/>
      <c r="AD34" s="67"/>
      <c r="AE34" s="68"/>
      <c r="AF34" s="69"/>
      <c r="AG34" s="70"/>
      <c r="AH34" s="71"/>
      <c r="AI34" s="71"/>
      <c r="AJ34" s="8"/>
      <c r="AK34" s="72"/>
      <c r="AL34" s="73"/>
      <c r="AM34" s="67"/>
      <c r="AN34" s="68"/>
      <c r="AO34" s="69"/>
      <c r="AP34" s="70"/>
      <c r="AQ34" s="71"/>
      <c r="AR34" s="71"/>
      <c r="AS34" s="8"/>
      <c r="AT34" s="72"/>
      <c r="AU34" s="73"/>
      <c r="AV34" s="67"/>
      <c r="AW34" s="68"/>
      <c r="AX34" s="69"/>
      <c r="AY34" s="70"/>
      <c r="AZ34" s="71"/>
      <c r="BA34" s="71"/>
      <c r="BB34" s="8"/>
      <c r="BC34" s="72"/>
      <c r="BD34" s="73"/>
      <c r="BE34" s="67"/>
      <c r="BF34" s="68"/>
      <c r="BG34" s="69"/>
      <c r="BH34" s="70"/>
      <c r="BI34" s="71"/>
      <c r="BJ34" s="71"/>
    </row>
    <row r="35" spans="1:62">
      <c r="A35" s="6" t="s">
        <v>20</v>
      </c>
      <c r="B35" s="44"/>
      <c r="C35" s="6"/>
      <c r="D35" s="6"/>
      <c r="E35" s="6"/>
      <c r="F35" s="6"/>
      <c r="G35" s="5"/>
      <c r="H35" s="6"/>
      <c r="I35" s="23"/>
      <c r="J35" s="75"/>
      <c r="L35" s="67"/>
      <c r="M35" s="68"/>
      <c r="N35" s="69"/>
      <c r="O35" s="70"/>
      <c r="P35" s="71"/>
      <c r="Q35" s="71"/>
      <c r="R35" s="8"/>
      <c r="S35" s="72"/>
      <c r="T35" s="73"/>
      <c r="U35" s="67"/>
      <c r="V35" s="68"/>
      <c r="W35" s="69"/>
      <c r="X35" s="70"/>
      <c r="Y35" s="71"/>
      <c r="Z35" s="71"/>
      <c r="AA35" s="8"/>
      <c r="AB35" s="72"/>
      <c r="AC35" s="73"/>
      <c r="AD35" s="67"/>
      <c r="AE35" s="68"/>
      <c r="AF35" s="69"/>
      <c r="AG35" s="70"/>
      <c r="AH35" s="71"/>
      <c r="AI35" s="71"/>
      <c r="AJ35" s="8"/>
      <c r="AK35" s="72"/>
      <c r="AL35" s="73"/>
      <c r="AM35" s="67"/>
      <c r="AN35" s="68"/>
      <c r="AO35" s="69"/>
      <c r="AP35" s="70"/>
      <c r="AQ35" s="71"/>
      <c r="AR35" s="71"/>
      <c r="AS35" s="8"/>
      <c r="AT35" s="72"/>
      <c r="AU35" s="73"/>
      <c r="AV35" s="67"/>
      <c r="AW35" s="68"/>
      <c r="AX35" s="69"/>
      <c r="AY35" s="70"/>
      <c r="AZ35" s="71"/>
      <c r="BA35" s="71"/>
      <c r="BB35" s="8"/>
      <c r="BC35" s="72"/>
      <c r="BD35" s="73"/>
      <c r="BE35" s="67"/>
      <c r="BF35" s="68"/>
      <c r="BG35" s="69"/>
      <c r="BH35" s="70"/>
      <c r="BI35" s="71"/>
      <c r="BJ35" s="71"/>
    </row>
    <row r="36" spans="1:62" ht="27" customHeight="1">
      <c r="A36" s="116" t="s">
        <v>23</v>
      </c>
      <c r="B36" s="117"/>
      <c r="C36" s="117"/>
      <c r="D36" s="117"/>
      <c r="E36" s="117"/>
      <c r="F36" s="117"/>
      <c r="G36" s="117"/>
      <c r="H36" s="6"/>
      <c r="I36" s="35"/>
      <c r="J36" s="57"/>
      <c r="L36" s="67"/>
      <c r="M36" s="68"/>
      <c r="N36" s="69"/>
      <c r="O36" s="70"/>
      <c r="P36" s="71"/>
      <c r="Q36" s="71"/>
      <c r="R36" s="8"/>
      <c r="S36" s="72"/>
      <c r="T36" s="73"/>
      <c r="U36" s="67"/>
      <c r="V36" s="68"/>
      <c r="W36" s="69"/>
      <c r="X36" s="70"/>
      <c r="Y36" s="71"/>
      <c r="Z36" s="71"/>
      <c r="AA36" s="8"/>
      <c r="AB36" s="72"/>
      <c r="AC36" s="73"/>
      <c r="AD36" s="67"/>
      <c r="AE36" s="68"/>
      <c r="AF36" s="69"/>
      <c r="AG36" s="70"/>
      <c r="AH36" s="71"/>
      <c r="AI36" s="71"/>
      <c r="AJ36" s="8"/>
      <c r="AK36" s="72"/>
      <c r="AL36" s="73"/>
      <c r="AM36" s="67"/>
      <c r="AN36" s="68"/>
      <c r="AO36" s="69"/>
      <c r="AP36" s="70"/>
      <c r="AQ36" s="71"/>
      <c r="AR36" s="71"/>
      <c r="AS36" s="8"/>
      <c r="AT36" s="72"/>
      <c r="AU36" s="73"/>
      <c r="AV36" s="67"/>
      <c r="AW36" s="68"/>
      <c r="AX36" s="69"/>
      <c r="AY36" s="70"/>
      <c r="AZ36" s="71"/>
      <c r="BA36" s="71"/>
      <c r="BB36" s="8"/>
      <c r="BC36" s="72"/>
      <c r="BD36" s="73"/>
      <c r="BE36" s="67"/>
      <c r="BF36" s="68"/>
      <c r="BG36" s="69"/>
      <c r="BH36" s="70"/>
      <c r="BI36" s="71"/>
      <c r="BJ36" s="71"/>
    </row>
    <row r="37" spans="1:62" ht="90" customHeight="1">
      <c r="A37" s="118" t="s">
        <v>24</v>
      </c>
      <c r="B37" s="119"/>
      <c r="C37" s="119"/>
      <c r="D37" s="119"/>
      <c r="E37" s="119"/>
      <c r="F37" s="119"/>
      <c r="G37" s="119"/>
      <c r="H37" s="6"/>
      <c r="I37" s="6"/>
      <c r="J37" s="72"/>
      <c r="L37" s="67"/>
      <c r="M37" s="68"/>
      <c r="N37" s="69"/>
      <c r="O37" s="70"/>
      <c r="P37" s="71"/>
      <c r="Q37" s="71"/>
      <c r="R37" s="8"/>
      <c r="S37" s="72"/>
      <c r="T37" s="73"/>
      <c r="U37" s="67"/>
      <c r="V37" s="68"/>
      <c r="W37" s="69"/>
      <c r="X37" s="70"/>
      <c r="Y37" s="71"/>
      <c r="Z37" s="71"/>
      <c r="AA37" s="8"/>
      <c r="AB37" s="72"/>
      <c r="AC37" s="73"/>
      <c r="AD37" s="67"/>
      <c r="AE37" s="68"/>
      <c r="AF37" s="69"/>
      <c r="AG37" s="70"/>
      <c r="AH37" s="71"/>
      <c r="AI37" s="71"/>
      <c r="AJ37" s="8"/>
      <c r="AK37" s="72"/>
      <c r="AL37" s="73"/>
      <c r="AM37" s="67"/>
      <c r="AN37" s="68"/>
      <c r="AO37" s="69"/>
      <c r="AP37" s="70"/>
      <c r="AQ37" s="71"/>
      <c r="AR37" s="71"/>
      <c r="AS37" s="8"/>
      <c r="AT37" s="72"/>
      <c r="AU37" s="73"/>
      <c r="AV37" s="67"/>
      <c r="AW37" s="68"/>
      <c r="AX37" s="69"/>
      <c r="AY37" s="70"/>
      <c r="AZ37" s="71"/>
      <c r="BA37" s="71"/>
      <c r="BB37" s="8"/>
      <c r="BC37" s="72"/>
      <c r="BD37" s="73"/>
      <c r="BE37" s="67"/>
      <c r="BF37" s="68"/>
      <c r="BG37" s="69"/>
      <c r="BH37" s="70"/>
      <c r="BI37" s="71"/>
      <c r="BJ37" s="71"/>
    </row>
    <row r="38" spans="1:62">
      <c r="A38" s="107" t="s">
        <v>21</v>
      </c>
      <c r="B38" s="108"/>
      <c r="C38" s="108"/>
      <c r="D38" s="108"/>
      <c r="E38" s="108"/>
      <c r="F38" s="108"/>
      <c r="G38" s="108"/>
      <c r="H38" s="36"/>
      <c r="I38" s="37"/>
      <c r="J38" s="72"/>
      <c r="L38" s="67"/>
      <c r="M38" s="68"/>
      <c r="N38" s="69"/>
      <c r="O38" s="70"/>
      <c r="P38" s="71"/>
      <c r="Q38" s="71"/>
      <c r="R38" s="8"/>
      <c r="S38" s="72"/>
      <c r="T38" s="73"/>
      <c r="U38" s="67"/>
      <c r="V38" s="68"/>
      <c r="W38" s="69"/>
      <c r="X38" s="70"/>
      <c r="Y38" s="71"/>
      <c r="Z38" s="71"/>
      <c r="AA38" s="8"/>
      <c r="AB38" s="72"/>
      <c r="AC38" s="73"/>
      <c r="AD38" s="67"/>
      <c r="AE38" s="68"/>
      <c r="AF38" s="69"/>
      <c r="AG38" s="70"/>
      <c r="AH38" s="71"/>
      <c r="AI38" s="71"/>
      <c r="AJ38" s="8"/>
      <c r="AK38" s="72"/>
      <c r="AL38" s="73"/>
      <c r="AM38" s="67"/>
      <c r="AN38" s="68"/>
      <c r="AO38" s="69"/>
      <c r="AP38" s="70"/>
      <c r="AQ38" s="71"/>
      <c r="AR38" s="71"/>
      <c r="AS38" s="8"/>
      <c r="AT38" s="72"/>
      <c r="AU38" s="73"/>
      <c r="AV38" s="67"/>
      <c r="AW38" s="68"/>
      <c r="AX38" s="69"/>
      <c r="AY38" s="70"/>
      <c r="AZ38" s="71"/>
      <c r="BA38" s="71"/>
      <c r="BB38" s="8"/>
      <c r="BC38" s="72"/>
      <c r="BD38" s="73"/>
      <c r="BE38" s="67"/>
      <c r="BF38" s="68"/>
      <c r="BG38" s="69"/>
      <c r="BH38" s="70"/>
      <c r="BI38" s="71"/>
      <c r="BJ38" s="71"/>
    </row>
    <row r="39" spans="1:62">
      <c r="A39" s="107" t="s">
        <v>22</v>
      </c>
      <c r="B39" s="108"/>
      <c r="C39" s="108"/>
      <c r="D39" s="108"/>
      <c r="E39" s="108"/>
      <c r="F39" s="108"/>
      <c r="G39" s="108"/>
      <c r="H39" s="36"/>
      <c r="I39" s="37"/>
      <c r="J39" s="8"/>
      <c r="L39" s="67"/>
      <c r="M39" s="68"/>
      <c r="N39" s="69"/>
      <c r="O39" s="70"/>
      <c r="P39" s="71"/>
      <c r="Q39" s="71"/>
      <c r="R39" s="8"/>
      <c r="S39" s="72"/>
      <c r="T39" s="73"/>
      <c r="U39" s="67"/>
      <c r="V39" s="68"/>
      <c r="W39" s="69"/>
      <c r="X39" s="70"/>
      <c r="Y39" s="71"/>
      <c r="Z39" s="71"/>
      <c r="AA39" s="8"/>
      <c r="AB39" s="72"/>
      <c r="AC39" s="73"/>
      <c r="AD39" s="67"/>
      <c r="AE39" s="68"/>
      <c r="AF39" s="69"/>
      <c r="AG39" s="70"/>
      <c r="AH39" s="71"/>
      <c r="AI39" s="71"/>
      <c r="AJ39" s="8"/>
      <c r="AK39" s="72"/>
      <c r="AL39" s="73"/>
      <c r="AM39" s="67"/>
      <c r="AN39" s="68"/>
      <c r="AO39" s="69"/>
      <c r="AP39" s="70"/>
      <c r="AQ39" s="71"/>
      <c r="AR39" s="71"/>
      <c r="AS39" s="8"/>
      <c r="AT39" s="72"/>
      <c r="AU39" s="73"/>
      <c r="AV39" s="67"/>
      <c r="AW39" s="68"/>
      <c r="AX39" s="69"/>
      <c r="AY39" s="70"/>
      <c r="AZ39" s="71"/>
      <c r="BA39" s="71"/>
      <c r="BB39" s="8"/>
      <c r="BC39" s="72"/>
      <c r="BD39" s="73"/>
      <c r="BE39" s="67"/>
      <c r="BF39" s="68"/>
      <c r="BG39" s="69"/>
      <c r="BH39" s="70"/>
      <c r="BI39" s="71"/>
      <c r="BJ39" s="71"/>
    </row>
    <row r="40" spans="1:62">
      <c r="A40" s="65"/>
      <c r="B40" s="66"/>
      <c r="C40" s="66"/>
      <c r="D40" s="66"/>
      <c r="E40" s="66"/>
      <c r="F40" s="66"/>
      <c r="G40" s="66"/>
      <c r="H40" s="36"/>
      <c r="I40" s="37"/>
      <c r="J40" s="8"/>
      <c r="L40" s="67"/>
      <c r="M40" s="68"/>
      <c r="N40" s="69"/>
      <c r="O40" s="70"/>
      <c r="P40" s="71"/>
      <c r="Q40" s="71"/>
      <c r="R40" s="8"/>
      <c r="S40" s="72"/>
      <c r="T40" s="73"/>
      <c r="U40" s="67"/>
      <c r="V40" s="68"/>
      <c r="W40" s="69"/>
      <c r="X40" s="70"/>
      <c r="Y40" s="71"/>
      <c r="Z40" s="71"/>
      <c r="AA40" s="8"/>
      <c r="AB40" s="72"/>
      <c r="AC40" s="73"/>
      <c r="AD40" s="67"/>
      <c r="AE40" s="68"/>
      <c r="AF40" s="69"/>
      <c r="AG40" s="70"/>
      <c r="AH40" s="71"/>
      <c r="AI40" s="71"/>
      <c r="AJ40" s="8"/>
      <c r="AK40" s="72"/>
      <c r="AL40" s="73"/>
      <c r="AM40" s="67"/>
      <c r="AN40" s="68"/>
      <c r="AO40" s="69"/>
      <c r="AP40" s="70"/>
      <c r="AQ40" s="71"/>
      <c r="AR40" s="71"/>
      <c r="AS40" s="8"/>
      <c r="AT40" s="72"/>
      <c r="AU40" s="73"/>
      <c r="AV40" s="67"/>
      <c r="AW40" s="68"/>
      <c r="AX40" s="69"/>
      <c r="AY40" s="70"/>
      <c r="AZ40" s="71"/>
      <c r="BA40" s="71"/>
      <c r="BB40" s="8"/>
      <c r="BC40" s="72"/>
      <c r="BD40" s="73"/>
      <c r="BE40" s="67"/>
      <c r="BF40" s="68"/>
      <c r="BG40" s="69"/>
      <c r="BH40" s="70"/>
      <c r="BI40" s="71"/>
      <c r="BJ40" s="71"/>
    </row>
    <row r="41" spans="1:62">
      <c r="J41" s="72"/>
      <c r="L41" s="67"/>
      <c r="M41" s="68"/>
      <c r="N41" s="69"/>
      <c r="O41" s="70"/>
      <c r="P41" s="71"/>
      <c r="Q41" s="71"/>
      <c r="R41" s="8"/>
      <c r="S41" s="72"/>
      <c r="T41" s="73"/>
      <c r="U41" s="67"/>
      <c r="V41" s="68"/>
      <c r="W41" s="69"/>
      <c r="X41" s="70"/>
      <c r="Y41" s="71"/>
      <c r="Z41" s="71"/>
      <c r="AA41" s="8"/>
      <c r="AB41" s="72"/>
      <c r="AC41" s="73"/>
      <c r="AD41" s="67"/>
      <c r="AE41" s="68"/>
      <c r="AF41" s="69"/>
      <c r="AG41" s="70"/>
      <c r="AH41" s="71"/>
      <c r="AI41" s="71"/>
      <c r="AJ41" s="8"/>
      <c r="AK41" s="72"/>
      <c r="AL41" s="73"/>
      <c r="AM41" s="67"/>
      <c r="AN41" s="68"/>
      <c r="AO41" s="69"/>
      <c r="AP41" s="70"/>
      <c r="AQ41" s="71"/>
      <c r="AR41" s="71"/>
      <c r="AS41" s="8"/>
      <c r="AT41" s="72"/>
      <c r="AU41" s="73"/>
      <c r="AV41" s="67"/>
      <c r="AW41" s="68"/>
      <c r="AX41" s="69"/>
      <c r="AY41" s="70"/>
      <c r="AZ41" s="71"/>
      <c r="BA41" s="71"/>
      <c r="BB41" s="8"/>
      <c r="BC41" s="72"/>
      <c r="BD41" s="73"/>
      <c r="BE41" s="67"/>
      <c r="BF41" s="68"/>
      <c r="BG41" s="69"/>
      <c r="BH41" s="70"/>
      <c r="BI41" s="71"/>
      <c r="BJ41" s="71"/>
    </row>
    <row r="42" spans="1:62">
      <c r="J42" s="72"/>
      <c r="L42" s="67"/>
      <c r="M42" s="68"/>
      <c r="N42" s="69"/>
      <c r="O42" s="70"/>
      <c r="P42" s="71"/>
      <c r="Q42" s="71"/>
      <c r="R42" s="8"/>
      <c r="S42" s="72"/>
      <c r="T42" s="73"/>
      <c r="U42" s="67"/>
      <c r="V42" s="68"/>
      <c r="W42" s="69"/>
      <c r="X42" s="70"/>
      <c r="Y42" s="71"/>
      <c r="Z42" s="71"/>
      <c r="AA42" s="8"/>
      <c r="AB42" s="72"/>
      <c r="AC42" s="73"/>
      <c r="AD42" s="67"/>
      <c r="AE42" s="68"/>
      <c r="AF42" s="69"/>
      <c r="AG42" s="70"/>
      <c r="AH42" s="71"/>
      <c r="AI42" s="71"/>
      <c r="AJ42" s="8"/>
      <c r="AK42" s="72"/>
      <c r="AL42" s="73"/>
      <c r="AM42" s="67"/>
      <c r="AN42" s="68"/>
      <c r="AO42" s="69"/>
      <c r="AP42" s="70"/>
      <c r="AQ42" s="71"/>
      <c r="AR42" s="71"/>
      <c r="AS42" s="8"/>
      <c r="AT42" s="72"/>
      <c r="AU42" s="73"/>
      <c r="AV42" s="67"/>
      <c r="AW42" s="68"/>
      <c r="AX42" s="69"/>
      <c r="AY42" s="70"/>
      <c r="AZ42" s="71"/>
      <c r="BA42" s="71"/>
      <c r="BB42" s="8"/>
      <c r="BC42" s="72"/>
      <c r="BD42" s="73"/>
      <c r="BE42" s="67"/>
      <c r="BF42" s="68"/>
      <c r="BG42" s="69"/>
      <c r="BH42" s="70"/>
      <c r="BI42" s="71"/>
      <c r="BJ42" s="71"/>
    </row>
    <row r="43" spans="1:62">
      <c r="J43" s="8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</row>
    <row r="44" spans="1:62">
      <c r="J44" s="30"/>
    </row>
    <row r="45" spans="1:62">
      <c r="J45" s="30"/>
    </row>
    <row r="46" spans="1:62">
      <c r="J46" s="30"/>
    </row>
    <row r="47" spans="1:62">
      <c r="J47" s="30"/>
    </row>
    <row r="48" spans="1:62">
      <c r="J48" s="30"/>
    </row>
    <row r="49" spans="1:179" s="7" customFormat="1">
      <c r="A49" s="15"/>
      <c r="B49" s="16"/>
      <c r="C49" s="16"/>
      <c r="D49" s="16"/>
      <c r="E49" s="16"/>
      <c r="F49" s="17"/>
      <c r="G49" s="11"/>
      <c r="H49" s="10"/>
      <c r="I49" s="18"/>
      <c r="J49" s="30"/>
      <c r="FQ49"/>
      <c r="FR49"/>
      <c r="FS49"/>
      <c r="FT49"/>
      <c r="FU49"/>
      <c r="FV49"/>
      <c r="FW49"/>
    </row>
    <row r="50" spans="1:179" s="7" customFormat="1">
      <c r="A50" s="15"/>
      <c r="B50" s="16"/>
      <c r="C50" s="16"/>
      <c r="D50" s="16"/>
      <c r="E50" s="16"/>
      <c r="F50" s="17"/>
      <c r="G50" s="11"/>
      <c r="H50" s="10"/>
      <c r="I50" s="18"/>
      <c r="J50" s="30"/>
      <c r="FQ50"/>
      <c r="FR50"/>
      <c r="FS50"/>
      <c r="FT50"/>
      <c r="FU50"/>
      <c r="FV50"/>
      <c r="FW50"/>
    </row>
    <row r="51" spans="1:179" s="7" customFormat="1">
      <c r="A51" s="15"/>
      <c r="B51" s="16"/>
      <c r="C51" s="16"/>
      <c r="D51" s="16"/>
      <c r="E51" s="16"/>
      <c r="F51" s="17"/>
      <c r="G51" s="11"/>
      <c r="H51" s="10"/>
      <c r="I51" s="18"/>
      <c r="FQ51"/>
      <c r="FR51"/>
      <c r="FS51"/>
      <c r="FT51"/>
      <c r="FU51"/>
      <c r="FV51"/>
      <c r="FW51"/>
    </row>
    <row r="52" spans="1:179" s="7" customFormat="1">
      <c r="A52" s="15"/>
      <c r="B52" s="16"/>
      <c r="C52" s="16"/>
      <c r="D52" s="16"/>
      <c r="E52" s="16"/>
      <c r="F52" s="17"/>
      <c r="G52" s="11"/>
      <c r="H52" s="10"/>
      <c r="I52" s="18"/>
      <c r="FQ52"/>
      <c r="FR52"/>
      <c r="FS52"/>
      <c r="FT52"/>
      <c r="FU52"/>
      <c r="FV52"/>
      <c r="FW52"/>
    </row>
  </sheetData>
  <mergeCells count="7">
    <mergeCell ref="A39:G39"/>
    <mergeCell ref="A2:I2"/>
    <mergeCell ref="A3:D3"/>
    <mergeCell ref="A33:C33"/>
    <mergeCell ref="A36:G36"/>
    <mergeCell ref="A37:G37"/>
    <mergeCell ref="A38:G3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01-D.1.1.c.02 - VÝPIS ZÁM. VÝR.</vt:lpstr>
      <vt:lpstr>'01-D.1.1.c.02 - VÝPIS ZÁM. VÝR.'!Oblast_tisku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2021-01-25T13:09:33Z</dcterms:modified>
</cp:coreProperties>
</file>